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44" i="5" l="1"/>
  <c r="R44" i="5" s="1"/>
  <c r="S44" i="5" l="1"/>
  <c r="Q7" i="5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T49" i="5" l="1"/>
  <c r="T48" i="5"/>
  <c r="T47" i="5"/>
  <c r="T46" i="5"/>
  <c r="T45" i="5"/>
  <c r="T44" i="5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<sst xmlns="http://schemas.openxmlformats.org/spreadsheetml/2006/main" count="313" uniqueCount="138">
  <si>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</si>
  <si>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</si>
  <si>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</si>
  <si>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</si>
  <si>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</si>
  <si>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</si>
  <si>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</si>
  <si>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</si>
  <si>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</si>
  <si>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</si>
  <si>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</si>
  <si>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</si>
  <si>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</si>
  <si>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</si>
  <si>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</si>
  <si>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</si>
  <si>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</si>
  <si>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</si>
  <si>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</si>
  <si>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</si>
  <si>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</si>
  <si>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</si>
  <si>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</si>
  <si>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</si>
  <si>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</si>
  <si>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</si>
  <si>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</si>
  <si>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</si>
  <si>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</si>
  <si>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</si>
  <si>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</si>
  <si>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</si>
  <si>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</si>
  <si>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</si>
  <si>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</si>
  <si>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</si>
  <si>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</si>
  <si>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</si>
  <si>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</si>
  <si>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</si>
  <si>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</si>
  <si>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</si>
  <si>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</si>
  <si>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</si>
  <si>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</si>
  <si>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</si>
  <si>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</si>
  <si>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</si>
  <si>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</si>
  <si>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</si>
  <si>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</si>
  <si>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</si>
  <si>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</si>
  <si>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</si>
  <si>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เด็กชาย</t>
  </si>
  <si>
    <t>เด็กหญิง</t>
  </si>
  <si>
    <t>ณัฐธิดา</t>
  </si>
  <si>
    <t>ลำดับที่</t>
  </si>
  <si>
    <t>เพ็ญนภา</t>
  </si>
  <si>
    <t>ลีลา</t>
  </si>
  <si>
    <t>หนึ่งฤทัย</t>
  </si>
  <si>
    <t>พัชรพล</t>
  </si>
  <si>
    <t>อมรเทพ</t>
  </si>
  <si>
    <t>สุระชาติ</t>
  </si>
  <si>
    <t>พงศกร</t>
  </si>
  <si>
    <t>บุญเจริญ</t>
  </si>
  <si>
    <t>กวีวัฒน์</t>
  </si>
  <si>
    <t>พื้นสวรรค์</t>
  </si>
  <si>
    <t>กิตติศักดิ์</t>
  </si>
  <si>
    <t>เกษกรณ์</t>
  </si>
  <si>
    <t>ชัยวัฒน์</t>
  </si>
  <si>
    <t>สาวันดี</t>
  </si>
  <si>
    <t>ณัฐกิตต์</t>
  </si>
  <si>
    <t>สุภะเกษ</t>
  </si>
  <si>
    <t>ธนโชติ</t>
  </si>
  <si>
    <t>สายโท</t>
  </si>
  <si>
    <t>ธนิน</t>
  </si>
  <si>
    <t>นครินทร์</t>
  </si>
  <si>
    <t>แววพุก</t>
  </si>
  <si>
    <t>นนทวัฒน์</t>
  </si>
  <si>
    <t>ยุบลชิตร</t>
  </si>
  <si>
    <t>ปฐพี</t>
  </si>
  <si>
    <t>สุขชาติ</t>
  </si>
  <si>
    <t>เป้งทอง</t>
  </si>
  <si>
    <t>ไมตรีพันธ์</t>
  </si>
  <si>
    <t>ภูริณัฐศ์</t>
  </si>
  <si>
    <t>เลิศกิตติไพศาล</t>
  </si>
  <si>
    <t>มงคลชัย</t>
  </si>
  <si>
    <t>กันไชยชาติ</t>
  </si>
  <si>
    <t>รัชชานนท์</t>
  </si>
  <si>
    <t>บุญมาก</t>
  </si>
  <si>
    <t>วัชรพงษ์</t>
  </si>
  <si>
    <t>สาลีธี</t>
  </si>
  <si>
    <t>วันวิเศษ</t>
  </si>
  <si>
    <t>ชนะปลอด</t>
  </si>
  <si>
    <t>วุฒิชัย</t>
  </si>
  <si>
    <t>ศรีรักษา</t>
  </si>
  <si>
    <t>ศราวุธ</t>
  </si>
  <si>
    <t>ทองผุย</t>
  </si>
  <si>
    <t>ศักดิ์สิทธิ์</t>
  </si>
  <si>
    <t>คมใส</t>
  </si>
  <si>
    <t>อัครวัฒน์</t>
  </si>
  <si>
    <t>ช่างสลัก</t>
  </si>
  <si>
    <t>ก้อนคำดี</t>
  </si>
  <si>
    <t>อภิสิทธิ์</t>
  </si>
  <si>
    <t>พวงบุตร</t>
  </si>
  <si>
    <t>สิทธิชัย</t>
  </si>
  <si>
    <t>คำมุงคุณ</t>
  </si>
  <si>
    <t>ธรรมลักษณ์</t>
  </si>
  <si>
    <t>ปราบเสียง</t>
  </si>
  <si>
    <t>พันธวัฒน์</t>
  </si>
  <si>
    <t>แก่นแก้ว</t>
  </si>
  <si>
    <t>กรกนก</t>
  </si>
  <si>
    <t>ผ่องราศรี</t>
  </si>
  <si>
    <t>กัญจน์ชญา</t>
  </si>
  <si>
    <t>พูลสุขธนิตย์</t>
  </si>
  <si>
    <t>เกวลี</t>
  </si>
  <si>
    <t>แซ่ลี</t>
  </si>
  <si>
    <t>ฐิตาภา</t>
  </si>
  <si>
    <t>จันทนา</t>
  </si>
  <si>
    <t>ฐิติมากร</t>
  </si>
  <si>
    <t>ศรจิตร</t>
  </si>
  <si>
    <t>ฐิติวรดา</t>
  </si>
  <si>
    <t>ทองแสง</t>
  </si>
  <si>
    <t>บริสุทธิ์</t>
  </si>
  <si>
    <t>พรธิดา</t>
  </si>
  <si>
    <t>สงค์พิมพ์</t>
  </si>
  <si>
    <t>สุชาวดี</t>
  </si>
  <si>
    <t>บุญสาร</t>
  </si>
  <si>
    <t>สุนิตตา</t>
  </si>
  <si>
    <t>ไพศาล</t>
  </si>
  <si>
    <t>ปัสสาสิงห์</t>
  </si>
  <si>
    <t>ลักษมี</t>
  </si>
  <si>
    <t>ไชยทอง</t>
  </si>
  <si>
    <t>หงษ์มณี</t>
  </si>
  <si>
    <t>บุณยาพร</t>
  </si>
  <si>
    <t>นิคมรักษ์</t>
  </si>
  <si>
    <t>ชั้นมัธยมศึกษาปีที่ 1/11 ครูผู้ประเมิน  นางจันทร์เพ็ญ  ชนะปลอด  และนายอนุชา  บุญเย็น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</si>
</sst>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7</xdr:row>
      <xdr:rowOff>0</xdr:rowOff>
    </xdr:from>
    <xdr:to>
      <xdr:col>19</xdr:col>
      <xdr:colOff>571500</xdr:colOff>
      <xdr:row>18</xdr:row>
      <xdr:rowOff>38100</xdr:rowOff>
    </xdr:to>
    <xdr:sp macro="" textlink="">
      <xdr:nvSpPr>
        <xdr:cNvPr id="58" name="TextBox 57"/>
        <xdr:cNvSpPr txBox="1"/>
      </xdr:nvSpPr>
      <xdr:spPr>
        <a:xfrm>
          <a:off x="7591425" y="28860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5" t="s">
        <v>53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6"/>
    </row>
    <row r="2" spans="1:23" ht="24.75" thickBot="1" x14ac:dyDescent="0.6">
      <c r="A2" s="71" t="s">
        <v>137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3" ht="222.75" customHeight="1" x14ac:dyDescent="0.55000000000000004">
      <c r="A3" s="69" t="s">
        <v>57</v>
      </c>
      <c r="B3" s="80" t="s">
        <v>0</v>
      </c>
      <c r="C3" s="81"/>
      <c r="D3" s="82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70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54</v>
      </c>
      <c r="C5" s="4" t="s">
        <v>66</v>
      </c>
      <c r="D5" s="13" t="s">
        <v>67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54</v>
      </c>
      <c r="C6" s="7" t="s">
        <v>68</v>
      </c>
      <c r="D6" s="14" t="s">
        <v>69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54</v>
      </c>
      <c r="C7" s="7" t="s">
        <v>70</v>
      </c>
      <c r="D7" s="14" t="s">
        <v>71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3" si="4">SUM(E7:P7)</f>
        <v>0</v>
      </c>
      <c r="R7" s="43">
        <f t="shared" ref="R7:R43" si="5">(Q7/12)</f>
        <v>0</v>
      </c>
      <c r="S7" s="43">
        <f t="shared" ref="S7:S43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54</v>
      </c>
      <c r="C8" s="7" t="s">
        <v>72</v>
      </c>
      <c r="D8" s="14" t="s">
        <v>73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54</v>
      </c>
      <c r="C9" s="7" t="s">
        <v>74</v>
      </c>
      <c r="D9" s="14" t="s">
        <v>75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54</v>
      </c>
      <c r="C10" s="7" t="s">
        <v>76</v>
      </c>
      <c r="D10" s="14" t="s">
        <v>63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54</v>
      </c>
      <c r="C11" s="7" t="s">
        <v>77</v>
      </c>
      <c r="D11" s="14" t="s">
        <v>78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54</v>
      </c>
      <c r="C12" s="7" t="s">
        <v>79</v>
      </c>
      <c r="D12" s="14" t="s">
        <v>80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54</v>
      </c>
      <c r="C13" s="7" t="s">
        <v>81</v>
      </c>
      <c r="D13" s="14" t="s">
        <v>82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54</v>
      </c>
      <c r="C14" s="7" t="s">
        <v>64</v>
      </c>
      <c r="D14" s="14" t="s">
        <v>83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54</v>
      </c>
      <c r="C15" s="7" t="s">
        <v>61</v>
      </c>
      <c r="D15" s="14" t="s">
        <v>84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54</v>
      </c>
      <c r="C16" s="7" t="s">
        <v>85</v>
      </c>
      <c r="D16" s="14" t="s">
        <v>86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54</v>
      </c>
      <c r="C17" s="7" t="s">
        <v>87</v>
      </c>
      <c r="D17" s="14" t="s">
        <v>88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54</v>
      </c>
      <c r="C18" s="7" t="s">
        <v>89</v>
      </c>
      <c r="D18" s="14" t="s">
        <v>90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54</v>
      </c>
      <c r="C19" s="7" t="s">
        <v>91</v>
      </c>
      <c r="D19" s="14" t="s">
        <v>92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54</v>
      </c>
      <c r="C20" s="7" t="s">
        <v>93</v>
      </c>
      <c r="D20" s="14" t="s">
        <v>94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54</v>
      </c>
      <c r="C21" s="7" t="s">
        <v>95</v>
      </c>
      <c r="D21" s="14" t="s">
        <v>96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54</v>
      </c>
      <c r="C22" s="7" t="s">
        <v>97</v>
      </c>
      <c r="D22" s="14" t="s">
        <v>98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54</v>
      </c>
      <c r="C23" s="7" t="s">
        <v>99</v>
      </c>
      <c r="D23" s="14" t="s">
        <v>100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54</v>
      </c>
      <c r="C24" s="7" t="s">
        <v>101</v>
      </c>
      <c r="D24" s="14" t="s">
        <v>102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54</v>
      </c>
      <c r="C25" s="7" t="s">
        <v>62</v>
      </c>
      <c r="D25" s="14" t="s">
        <v>103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54</v>
      </c>
      <c r="C26" s="7" t="s">
        <v>104</v>
      </c>
      <c r="D26" s="14" t="s">
        <v>105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54</v>
      </c>
      <c r="C27" s="7" t="s">
        <v>106</v>
      </c>
      <c r="D27" s="14" t="s">
        <v>107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54</v>
      </c>
      <c r="C28" s="7" t="s">
        <v>108</v>
      </c>
      <c r="D28" s="14" t="s">
        <v>109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54</v>
      </c>
      <c r="C29" s="7" t="s">
        <v>110</v>
      </c>
      <c r="D29" s="14" t="s">
        <v>111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55</v>
      </c>
      <c r="C30" s="7" t="s">
        <v>112</v>
      </c>
      <c r="D30" s="14" t="s">
        <v>113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55</v>
      </c>
      <c r="C31" s="7" t="s">
        <v>114</v>
      </c>
      <c r="D31" s="14" t="s">
        <v>115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55</v>
      </c>
      <c r="C32" s="7" t="s">
        <v>116</v>
      </c>
      <c r="D32" s="14" t="s">
        <v>117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55</v>
      </c>
      <c r="C33" s="7" t="s">
        <v>118</v>
      </c>
      <c r="D33" s="14" t="s">
        <v>119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55</v>
      </c>
      <c r="C34" s="7" t="s">
        <v>120</v>
      </c>
      <c r="D34" s="14" t="s">
        <v>121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55</v>
      </c>
      <c r="C35" s="7" t="s">
        <v>122</v>
      </c>
      <c r="D35" s="14" t="s">
        <v>65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55</v>
      </c>
      <c r="C36" s="7" t="s">
        <v>123</v>
      </c>
      <c r="D36" s="14" t="s">
        <v>124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55</v>
      </c>
      <c r="C37" s="7" t="s">
        <v>125</v>
      </c>
      <c r="D37" s="14" t="s">
        <v>126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55</v>
      </c>
      <c r="C38" s="7" t="s">
        <v>58</v>
      </c>
      <c r="D38" s="14" t="s">
        <v>59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55</v>
      </c>
      <c r="C39" s="7" t="s">
        <v>127</v>
      </c>
      <c r="D39" s="14" t="s">
        <v>128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55</v>
      </c>
      <c r="C40" s="7" t="s">
        <v>129</v>
      </c>
      <c r="D40" s="14" t="s">
        <v>130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55</v>
      </c>
      <c r="C41" s="7" t="s">
        <v>60</v>
      </c>
      <c r="D41" s="14" t="s">
        <v>131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55</v>
      </c>
      <c r="C42" s="7" t="s">
        <v>132</v>
      </c>
      <c r="D42" s="14" t="s">
        <v>133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55</v>
      </c>
      <c r="C43" s="7" t="s">
        <v>56</v>
      </c>
      <c r="D43" s="14" t="s">
        <v>134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 t="s">
        <v>55</v>
      </c>
      <c r="C44" s="7" t="s">
        <v>135</v>
      </c>
      <c r="D44" s="14" t="s">
        <v>136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3">
        <f t="shared" ref="Q44" si="8">SUM(E44:P44)</f>
        <v>0</v>
      </c>
      <c r="R44" s="43">
        <f t="shared" ref="R44" si="9">(Q44/12)</f>
        <v>0</v>
      </c>
      <c r="S44" s="43">
        <f t="shared" ref="S44" si="10">(Q44*100/36)</f>
        <v>0</v>
      </c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72" t="s">
        <v>13</v>
      </c>
      <c r="G57" s="72"/>
      <c r="H57" s="72"/>
      <c r="I57" s="72"/>
      <c r="J57" s="72"/>
      <c r="K57" s="72"/>
      <c r="L57" s="72"/>
      <c r="M57" s="72"/>
      <c r="N57" s="72"/>
      <c r="O57" s="74">
        <f>COUNTIF((S5:S54),"&lt;50")</f>
        <v>40</v>
      </c>
      <c r="P57" s="74"/>
      <c r="Q57" s="51" t="s">
        <v>4</v>
      </c>
    </row>
    <row r="58" spans="1:48" ht="18" customHeight="1" x14ac:dyDescent="0.55000000000000004">
      <c r="C58" s="52" t="s">
        <v>5</v>
      </c>
      <c r="F58" s="72" t="s">
        <v>6</v>
      </c>
      <c r="G58" s="72"/>
      <c r="H58" s="72"/>
      <c r="I58" s="72"/>
      <c r="J58" s="72"/>
      <c r="K58" s="72"/>
      <c r="L58" s="72"/>
      <c r="M58" s="72"/>
      <c r="N58" s="72"/>
      <c r="O58" s="74">
        <f>COUNTIF((S5:S54),"&lt;60")-COUNTIF((S5:S54),"&lt;50")</f>
        <v>0</v>
      </c>
      <c r="P58" s="74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72" t="s">
        <v>8</v>
      </c>
      <c r="G59" s="72"/>
      <c r="H59" s="72"/>
      <c r="I59" s="72"/>
      <c r="J59" s="72"/>
      <c r="K59" s="72"/>
      <c r="L59" s="72"/>
      <c r="M59" s="72"/>
      <c r="N59" s="72"/>
      <c r="O59" s="74">
        <f>COUNTIF((S5:S54),"&lt;70")-COUNTIF((S5:S54),"&lt;60")</f>
        <v>0</v>
      </c>
      <c r="P59" s="74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72" t="s">
        <v>9</v>
      </c>
      <c r="G60" s="72"/>
      <c r="H60" s="72"/>
      <c r="I60" s="72"/>
      <c r="J60" s="72"/>
      <c r="K60" s="72"/>
      <c r="L60" s="72"/>
      <c r="M60" s="72"/>
      <c r="N60" s="72"/>
      <c r="O60" s="74">
        <f>COUNTIF((S5:S54),"&lt;80")-COUNTIF((S5:S54),"&lt;70")</f>
        <v>0</v>
      </c>
      <c r="P60" s="74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73" t="s">
        <v>11</v>
      </c>
      <c r="G61" s="73"/>
      <c r="H61" s="73"/>
      <c r="I61" s="73"/>
      <c r="J61" s="73"/>
      <c r="K61" s="73"/>
      <c r="L61" s="73"/>
      <c r="M61" s="73"/>
      <c r="N61" s="73"/>
      <c r="O61" s="74">
        <f>COUNTIF(S5:S54,"&gt;79")</f>
        <v>0</v>
      </c>
      <c r="P61" s="74"/>
      <c r="Q61" s="51" t="s">
        <v>4</v>
      </c>
    </row>
    <row r="62" spans="1:48" ht="20.25" customHeight="1" thickBot="1" x14ac:dyDescent="0.6">
      <c r="E62" s="55"/>
      <c r="F62" s="79" t="s">
        <v>51</v>
      </c>
      <c r="G62" s="79"/>
      <c r="H62" s="79"/>
      <c r="I62" s="79"/>
      <c r="J62" s="79"/>
      <c r="K62" s="79"/>
      <c r="L62" s="79"/>
      <c r="M62" s="79"/>
      <c r="N62" s="2"/>
      <c r="O62" s="78">
        <f>SUM(O57:O61)</f>
        <v>40</v>
      </c>
      <c r="P62" s="78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</row>
    <row r="69" spans="4:48" x14ac:dyDescent="0.55000000000000004"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</row>
  </sheetData>
  <mergeCells count="18"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  <mergeCell ref="A3:A4"/>
    <mergeCell ref="A2:T2"/>
    <mergeCell ref="E69:Q69"/>
    <mergeCell ref="F61:N61"/>
    <mergeCell ref="O61:P61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71" t="s">
        <v>52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20" ht="24.75" thickBot="1" x14ac:dyDescent="0.6">
      <c r="A2" s="71" t="s">
        <v>137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54</v>
      </c>
      <c r="C5" s="4" t="s">
        <v>66</v>
      </c>
      <c r="D5" s="5" t="s">
        <v>67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54</v>
      </c>
      <c r="C6" s="7" t="s">
        <v>68</v>
      </c>
      <c r="D6" s="8" t="s">
        <v>69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54</v>
      </c>
      <c r="C7" s="7" t="s">
        <v>70</v>
      </c>
      <c r="D7" s="8" t="s">
        <v>71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54</v>
      </c>
      <c r="C8" s="7" t="s">
        <v>72</v>
      </c>
      <c r="D8" s="8" t="s">
        <v>73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54</v>
      </c>
      <c r="C9" s="7" t="s">
        <v>74</v>
      </c>
      <c r="D9" s="8" t="s">
        <v>75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54</v>
      </c>
      <c r="C10" s="7" t="s">
        <v>76</v>
      </c>
      <c r="D10" s="8" t="s">
        <v>63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54</v>
      </c>
      <c r="C11" s="7" t="s">
        <v>77</v>
      </c>
      <c r="D11" s="8" t="s">
        <v>78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54</v>
      </c>
      <c r="C12" s="7" t="s">
        <v>79</v>
      </c>
      <c r="D12" s="8" t="s">
        <v>80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54</v>
      </c>
      <c r="C13" s="7" t="s">
        <v>81</v>
      </c>
      <c r="D13" s="8" t="s">
        <v>82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54</v>
      </c>
      <c r="C14" s="7" t="s">
        <v>64</v>
      </c>
      <c r="D14" s="8" t="s">
        <v>83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54</v>
      </c>
      <c r="C15" s="7" t="s">
        <v>61</v>
      </c>
      <c r="D15" s="8" t="s">
        <v>84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54</v>
      </c>
      <c r="C16" s="7" t="s">
        <v>85</v>
      </c>
      <c r="D16" s="8" t="s">
        <v>86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54</v>
      </c>
      <c r="C17" s="7" t="s">
        <v>87</v>
      </c>
      <c r="D17" s="8" t="s">
        <v>88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54</v>
      </c>
      <c r="C18" s="7" t="s">
        <v>89</v>
      </c>
      <c r="D18" s="8" t="s">
        <v>90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54</v>
      </c>
      <c r="C19" s="7" t="s">
        <v>91</v>
      </c>
      <c r="D19" s="8" t="s">
        <v>92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54</v>
      </c>
      <c r="C20" s="7" t="s">
        <v>93</v>
      </c>
      <c r="D20" s="8" t="s">
        <v>94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54</v>
      </c>
      <c r="C21" s="7" t="s">
        <v>95</v>
      </c>
      <c r="D21" s="8" t="s">
        <v>96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54</v>
      </c>
      <c r="C22" s="7" t="s">
        <v>97</v>
      </c>
      <c r="D22" s="8" t="s">
        <v>98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54</v>
      </c>
      <c r="C23" s="7" t="s">
        <v>99</v>
      </c>
      <c r="D23" s="8" t="s">
        <v>100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54</v>
      </c>
      <c r="C24" s="7" t="s">
        <v>101</v>
      </c>
      <c r="D24" s="8" t="s">
        <v>102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54</v>
      </c>
      <c r="C25" s="7" t="s">
        <v>62</v>
      </c>
      <c r="D25" s="8" t="s">
        <v>103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54</v>
      </c>
      <c r="C26" s="7" t="s">
        <v>104</v>
      </c>
      <c r="D26" s="8" t="s">
        <v>105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54</v>
      </c>
      <c r="C27" s="7" t="s">
        <v>106</v>
      </c>
      <c r="D27" s="8" t="s">
        <v>107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54</v>
      </c>
      <c r="C28" s="7" t="s">
        <v>108</v>
      </c>
      <c r="D28" s="8" t="s">
        <v>109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54</v>
      </c>
      <c r="C29" s="7" t="s">
        <v>110</v>
      </c>
      <c r="D29" s="8" t="s">
        <v>111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55</v>
      </c>
      <c r="C30" s="7" t="s">
        <v>112</v>
      </c>
      <c r="D30" s="8" t="s">
        <v>113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55</v>
      </c>
      <c r="C31" s="7" t="s">
        <v>114</v>
      </c>
      <c r="D31" s="8" t="s">
        <v>115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55</v>
      </c>
      <c r="C32" s="7" t="s">
        <v>116</v>
      </c>
      <c r="D32" s="8" t="s">
        <v>117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55</v>
      </c>
      <c r="C33" s="7" t="s">
        <v>118</v>
      </c>
      <c r="D33" s="8" t="s">
        <v>119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55</v>
      </c>
      <c r="C34" s="7" t="s">
        <v>120</v>
      </c>
      <c r="D34" s="8" t="s">
        <v>121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55</v>
      </c>
      <c r="C35" s="7" t="s">
        <v>122</v>
      </c>
      <c r="D35" s="8" t="s">
        <v>65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55</v>
      </c>
      <c r="C36" s="7" t="s">
        <v>123</v>
      </c>
      <c r="D36" s="8" t="s">
        <v>124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55</v>
      </c>
      <c r="C37" s="7" t="s">
        <v>125</v>
      </c>
      <c r="D37" s="8" t="s">
        <v>126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55</v>
      </c>
      <c r="C38" s="7" t="s">
        <v>58</v>
      </c>
      <c r="D38" s="8" t="s">
        <v>59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55</v>
      </c>
      <c r="C39" s="7" t="s">
        <v>127</v>
      </c>
      <c r="D39" s="8" t="s">
        <v>128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55</v>
      </c>
      <c r="C40" s="7" t="s">
        <v>129</v>
      </c>
      <c r="D40" s="8" t="s">
        <v>130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55</v>
      </c>
      <c r="C41" s="7" t="s">
        <v>60</v>
      </c>
      <c r="D41" s="8" t="s">
        <v>131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55</v>
      </c>
      <c r="C42" s="7" t="s">
        <v>132</v>
      </c>
      <c r="D42" s="8" t="s">
        <v>133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55</v>
      </c>
      <c r="C43" s="7" t="s">
        <v>56</v>
      </c>
      <c r="D43" s="8" t="s">
        <v>134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 t="s">
        <v>55</v>
      </c>
      <c r="C44" s="7" t="s">
        <v>135</v>
      </c>
      <c r="D44" s="8" t="s">
        <v>136</v>
      </c>
      <c r="E44" s="61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60">
        <f t="shared" si="0"/>
        <v>0</v>
      </c>
      <c r="N44" s="44" t="str">
        <f t="shared" si="1"/>
        <v>ไม่ผ่าน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40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9" t="s">
        <v>51</v>
      </c>
      <c r="F61" s="79"/>
      <c r="G61" s="79"/>
      <c r="H61" s="79"/>
      <c r="I61" s="12"/>
      <c r="J61" s="64">
        <f>SUM(J57:J60)</f>
        <v>40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2017-11-30T05:25:37Z</dcterms:modified>
</cp:coreProperties>
</file>